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75FCECF4-2589-489B-9DB9-7ADBF5C0584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<sst xmlns="http://schemas.openxmlformats.org/spreadsheetml/2006/main" count="54" uniqueCount="45">
  <si>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</si>
  <si>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</si>
  <si>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</si>
  <si>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</si>
  <si>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</si>
  <si>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</si>
  <si>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</si>
  <si>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</si>
  <si>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</si>
  <si>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</si>
  <si>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</si>
  <si>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</si>
  <si>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</si>
  <si>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</si>
  <si>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</si>
  <si>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</si>
  <si>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</si>
  <si>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</si>
  <si>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</si>
  <si>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</si>
  <si>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</si>
  <si>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</si>
  <si>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</si>
  <si>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</si>
  <si>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</si>
  <si>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</si>
  <si>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</si>
  <si>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</si>
  <si>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</si>
  <si>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</si>
  <si>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</si>
  <si>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</si>
  <si>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</si>
  <si>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</si>
  <si>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</si>
  <si>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</si>
  <si>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</si>
  <si>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</si>
  <si>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METİN İŞ DEMİR ÇELİK</t>
  </si>
  <si>
    <t>HANİBABA PROFİL</t>
  </si>
  <si>
    <t>BAYRAMLAR İNŞAAT</t>
  </si>
  <si>
    <t>23,05,2024</t>
  </si>
  <si>
    <t>ERZURUM - DOĞUBEYAZIT SEFERİ</t>
  </si>
  <si>
    <t>ZİRVE ÇATI HARUN BULDUK</t>
  </si>
  <si>
    <t>SOFRA KAĞIDI ALIMI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</si>
</sst>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K16" sqref="K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42</v>
      </c>
      <c r="F2" s="67"/>
      <c r="G2" s="67"/>
      <c r="H2" s="67"/>
      <c r="I2" s="67"/>
      <c r="J2" s="67"/>
      <c r="K2" s="3" t="s">
        <v>3</v>
      </c>
      <c r="L2" s="4">
        <f ca="1">TODAY()</f>
        <v>45439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41</v>
      </c>
      <c r="D5" s="11"/>
      <c r="E5" s="12">
        <v>51600</v>
      </c>
      <c r="F5" s="1"/>
      <c r="G5" s="13" t="str">
        <f t="shared" ref="G5" si="0">IF(A5="","",(A5))</f>
        <v>METİN İŞ DEMİR ÇELİK</v>
      </c>
      <c r="H5" s="12">
        <v>51600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39</v>
      </c>
      <c r="B6" s="60"/>
      <c r="C6" s="10" t="s">
        <v>41</v>
      </c>
      <c r="D6" s="11"/>
      <c r="E6" s="12">
        <v>17650</v>
      </c>
      <c r="F6" s="1"/>
      <c r="G6" s="13" t="str">
        <f>IF(A6="","",(A6))</f>
        <v>HANİBABA PROFİL</v>
      </c>
      <c r="H6" s="12">
        <v>17650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 t="s">
        <v>40</v>
      </c>
      <c r="B7" s="60"/>
      <c r="C7" s="10" t="s">
        <v>41</v>
      </c>
      <c r="D7" s="11"/>
      <c r="E7" s="12">
        <v>104700</v>
      </c>
      <c r="F7" s="1"/>
      <c r="G7" s="13" t="str">
        <f>IF(A7="","",(A7))</f>
        <v>BAYRAMLAR İNŞAAT</v>
      </c>
      <c r="H7" s="12"/>
      <c r="I7" s="12">
        <v>7735</v>
      </c>
      <c r="J7" s="12"/>
      <c r="K7" s="12">
        <f t="shared" si="1"/>
        <v>96965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173950</v>
      </c>
      <c r="F22" s="1"/>
      <c r="G22" s="16" t="s">
        <v>17</v>
      </c>
      <c r="H22" s="17">
        <f>SUM(H5:H21)</f>
        <v>79250</v>
      </c>
      <c r="I22" s="17">
        <f>SUM(I5:I21)</f>
        <v>7735</v>
      </c>
      <c r="J22" s="17">
        <f>SUM(J5:J21)</f>
        <v>0</v>
      </c>
      <c r="K22" s="17">
        <f>SUM(K5:K21)</f>
        <v>96965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418623</v>
      </c>
      <c r="D25" s="18">
        <v>421105</v>
      </c>
      <c r="E25" s="19">
        <f>IF(C25="","",SUM(D25-C25))</f>
        <v>2482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10707</v>
      </c>
      <c r="D26" s="21"/>
      <c r="E26" s="20">
        <f>IF(C26="","",SUM(C26/E25))</f>
        <v>4.3138597904915388</v>
      </c>
      <c r="F26" s="1"/>
      <c r="G26" s="11" t="s">
        <v>26</v>
      </c>
      <c r="H26" s="12">
        <v>10707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33946</v>
      </c>
      <c r="D27" s="21"/>
      <c r="E27" s="22">
        <f>SUM(C27/E22)</f>
        <v>0.19514803104340328</v>
      </c>
      <c r="F27" s="1"/>
      <c r="G27" s="11" t="s">
        <v>28</v>
      </c>
      <c r="H27" s="12">
        <v>1189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43</v>
      </c>
      <c r="H28" s="12">
        <v>21850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 t="s">
        <v>44</v>
      </c>
      <c r="H29" s="12">
        <v>200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33946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45304</v>
      </c>
      <c r="D36" s="1"/>
      <c r="E36" s="1"/>
      <c r="F36" s="1"/>
      <c r="G36" s="26" t="s">
        <v>31</v>
      </c>
      <c r="H36" s="15">
        <f>IF(H33="","",SUM(H22-H33))</f>
        <v>45304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69"/>
      <c r="H38" s="70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68"/>
      <c r="H39" s="68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69"/>
      <c r="H40" s="70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2024-05-27T09:25:45Z</cp:lastPrinted>
  <dcterms:created xsi:type="dcterms:W3CDTF">2022-08-24T05:29:34Z</dcterms:created>
  <dcterms:modified xsi:type="dcterms:W3CDTF">2024-05-27T09:29:32Z</dcterms:modified>
</cp:coreProperties>
</file>